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<sst xmlns="http://schemas.openxmlformats.org/spreadsheetml/2006/main" count="265" uniqueCount="89">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</sst>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1600</v>
      </c>
      <c r="D2" s="15" t="s">
        <v>3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42766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1098655277.2599983</v>
      </c>
      <c r="F11" s="10">
        <v>8246809142.78</v>
      </c>
      <c r="G11" s="10">
        <v>6093955604.04</v>
      </c>
      <c r="H11" s="14">
        <f>+E11+F11-G11</f>
        <v>3251508815.999997</v>
      </c>
      <c r="I11" s="4">
        <v>0.1</v>
      </c>
      <c r="J11" s="3">
        <v>42613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3562063593</v>
      </c>
      <c r="G12" s="10">
        <v>3562063593</v>
      </c>
      <c r="H12" s="14">
        <f>+E12+F12-G12</f>
        <v>0</v>
      </c>
      <c r="I12" s="4">
        <v>0.1</v>
      </c>
      <c r="J12" s="3">
        <v>42613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42613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5" t="s">
        <v>30</v>
      </c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621644710.88</v>
      </c>
      <c r="F20" s="10">
        <v>48167248.04</v>
      </c>
      <c r="G20" s="10">
        <v>33820449</v>
      </c>
      <c r="H20" s="10">
        <f>+E20+F20-G20</f>
        <v>635991509.92</v>
      </c>
      <c r="I20" s="4">
        <v>0.1</v>
      </c>
      <c r="J20" s="3">
        <v>42613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1787164632.8400002</v>
      </c>
      <c r="F21" s="10">
        <v>357648269.92</v>
      </c>
      <c r="G21" s="10">
        <v>1927174692</v>
      </c>
      <c r="H21" s="10">
        <f>+E21+F21-G21</f>
        <v>217638210.76000023</v>
      </c>
      <c r="I21" s="4">
        <v>3.5</v>
      </c>
      <c r="J21" s="3">
        <v>42613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5" t="s">
        <v>34</v>
      </c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5285455</v>
      </c>
      <c r="F28" s="10">
        <v>0</v>
      </c>
      <c r="G28" s="10">
        <v>0</v>
      </c>
      <c r="H28" s="10">
        <f>+E28+F28-G28</f>
        <v>5285455</v>
      </c>
      <c r="I28" s="4">
        <v>0.1</v>
      </c>
      <c r="J28" s="3">
        <v>42613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12068540</v>
      </c>
      <c r="F29" s="10">
        <v>0</v>
      </c>
      <c r="G29" s="10">
        <v>0</v>
      </c>
      <c r="H29" s="10">
        <f>+E29+F29-G29</f>
        <v>12068540</v>
      </c>
      <c r="I29" s="4">
        <v>0.1</v>
      </c>
      <c r="J29" s="3">
        <v>42613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5" t="s">
        <v>38</v>
      </c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5" t="s">
        <v>40</v>
      </c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f>SUM(E11:E13,E20:E21,E28:E29,E36)</f>
        <v>3524818615.9799986</v>
      </c>
      <c r="F41" s="8">
        <f>SUM(F11:F13,F20:F21,F28:F29,F36)</f>
        <v>12214688253.74</v>
      </c>
      <c r="G41" s="8">
        <f>SUM(G11:G13,G20:G21,G28:G29,G36)</f>
        <v>11617014338.04</v>
      </c>
      <c r="H41" s="8">
        <f>SUM(H11:H13,H20:H21,H28:H29,H36)</f>
        <v>4122492531.6799974</v>
      </c>
      <c r="I41" s="2" t="s">
        <v>27</v>
      </c>
      <c r="J41" s="2" t="s">
        <v>27</v>
      </c>
    </row>
    <row r="43" ht="12.75">
      <c r="D43" s="13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28:H29 E11:H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11:J13 J20:J21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1">
      <selection activeCell="C5" sqref="C5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17.5742187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1700</v>
      </c>
      <c r="D2" s="15" t="s">
        <v>41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42766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5" t="s">
        <v>42</v>
      </c>
      <c r="C8" s="16"/>
      <c r="D8" s="16"/>
      <c r="E8" s="16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0">
        <f>'CB-0115  INFORME SOBRE RECUR...'!H28+'CB-0115  INFORME SOBRE RECUR...'!H29+'CB-0115  INFORME SOBRE RECUR...'!H36</f>
        <v>17353995</v>
      </c>
      <c r="D12" s="11" t="s">
        <v>27</v>
      </c>
      <c r="E12" s="7">
        <f>+C12/D16</f>
        <v>0.003864928663413365</v>
      </c>
    </row>
    <row r="13" spans="1:5" ht="12.75">
      <c r="A13" s="1">
        <v>30</v>
      </c>
      <c r="B13" t="s">
        <v>49</v>
      </c>
      <c r="C13" s="10">
        <f>'CB-0115  INFORME SOBRE RECUR...'!H11+'CB-0115  INFORME SOBRE RECUR...'!H12</f>
        <v>3251508815.999997</v>
      </c>
      <c r="D13" s="11" t="s">
        <v>27</v>
      </c>
      <c r="E13" s="7">
        <f>+C13/D16</f>
        <v>0.7241473575565536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853629720.6800002</v>
      </c>
      <c r="D14" s="11" t="s">
        <v>27</v>
      </c>
      <c r="E14" s="7">
        <f>+C14/D16</f>
        <v>0.19011288037121582</v>
      </c>
    </row>
    <row r="15" spans="1:5" ht="12.75">
      <c r="A15" s="1">
        <v>50</v>
      </c>
      <c r="B15" t="s">
        <v>51</v>
      </c>
      <c r="C15" s="10">
        <v>0</v>
      </c>
      <c r="D15" s="11" t="s">
        <v>27</v>
      </c>
      <c r="E15" s="6"/>
    </row>
    <row r="16" spans="1:5" ht="12.75">
      <c r="A16" s="1">
        <v>60</v>
      </c>
      <c r="B16" t="s">
        <v>52</v>
      </c>
      <c r="C16" s="11" t="s">
        <v>27</v>
      </c>
      <c r="D16" s="12">
        <v>4490120390.65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v>0</v>
      </c>
    </row>
    <row r="20" spans="1:5" ht="12.75">
      <c r="A20" s="1">
        <v>100</v>
      </c>
      <c r="B20" t="s">
        <v>52</v>
      </c>
      <c r="C20" s="11" t="s">
        <v>27</v>
      </c>
      <c r="D20" s="12">
        <v>0</v>
      </c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>
        <f>D16+D20</f>
        <v>4490120390.65</v>
      </c>
      <c r="E21" s="6">
        <v>100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799672000</v>
      </c>
      <c r="D23" s="11" t="s">
        <v>27</v>
      </c>
      <c r="E23" s="7">
        <v>0.7123281589555238</v>
      </c>
    </row>
    <row r="24" spans="1:5" ht="13.5" thickBot="1">
      <c r="A24" s="1">
        <v>140</v>
      </c>
      <c r="B24" t="s">
        <v>59</v>
      </c>
      <c r="C24" s="10">
        <v>322945420</v>
      </c>
      <c r="D24" s="11" t="s">
        <v>27</v>
      </c>
      <c r="E24" s="7">
        <v>0.28767184104447624</v>
      </c>
    </row>
    <row r="25" spans="1:5" ht="12.75">
      <c r="A25" s="1">
        <v>150</v>
      </c>
      <c r="B25" t="s">
        <v>60</v>
      </c>
      <c r="C25" s="10">
        <v>0</v>
      </c>
      <c r="D25" s="11" t="s">
        <v>27</v>
      </c>
      <c r="E25" s="6"/>
    </row>
    <row r="26" spans="1:5" ht="12.75">
      <c r="A26" s="1">
        <v>160</v>
      </c>
      <c r="B26" t="s">
        <v>52</v>
      </c>
      <c r="C26" s="11" t="s">
        <v>27</v>
      </c>
      <c r="D26" s="12">
        <v>1122617420</v>
      </c>
      <c r="E26" s="6">
        <v>7.31</v>
      </c>
    </row>
    <row r="27" spans="1:5" ht="12.75">
      <c r="A27" s="1">
        <v>170</v>
      </c>
      <c r="B27" t="s">
        <v>61</v>
      </c>
      <c r="C27" s="11" t="s">
        <v>27</v>
      </c>
      <c r="D27" s="12">
        <v>3367502970.6499996</v>
      </c>
      <c r="E27" s="6">
        <v>92.69</v>
      </c>
    </row>
    <row r="28" spans="1:5" ht="13.5" thickBot="1">
      <c r="A28" s="1">
        <v>180</v>
      </c>
      <c r="B28" t="s">
        <v>62</v>
      </c>
      <c r="C28" s="10">
        <v>13538106672</v>
      </c>
      <c r="D28" s="11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10">
        <v>13252452621.2208</v>
      </c>
      <c r="D29" s="11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v>285654050.7791996</v>
      </c>
      <c r="E30" s="6">
        <v>34.21</v>
      </c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C5" sqref="C5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12100</v>
      </c>
      <c r="D2" s="15" t="s">
        <v>65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42766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5" t="s">
        <v>66</v>
      </c>
      <c r="C8" s="16"/>
      <c r="D8" s="16"/>
      <c r="E8" s="16"/>
      <c r="F8" s="16"/>
      <c r="G8" s="16"/>
      <c r="H8" s="16"/>
      <c r="I8" s="16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Sergio Giovanni Ronderos Pava</cp:lastModifiedBy>
  <cp:lastPrinted>2016-08-09T16:13:47Z</cp:lastPrinted>
  <dcterms:created xsi:type="dcterms:W3CDTF">2014-03-07T14:47:00Z</dcterms:created>
  <dcterms:modified xsi:type="dcterms:W3CDTF">2017-02-13T16:06:33Z</dcterms:modified>
  <cp:category/>
  <cp:version/>
  <cp:contentType/>
  <cp:contentStatus/>
</cp:coreProperties>
</file>